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630" tabRatio="987"/>
  </bookViews>
  <sheets>
    <sheet name="uitslagen 3de ronde regio-cup" sheetId="1" r:id="rId1"/>
    <sheet name="tussenstand" sheetId="2" r:id="rId2"/>
  </sheets>
  <calcPr calcId="171027" iterateDelta="1E-4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8" i="2" l="1"/>
  <c r="I39" i="2"/>
  <c r="I49" i="2"/>
  <c r="I71" i="2"/>
  <c r="I80" i="2"/>
  <c r="I99" i="2"/>
  <c r="I101" i="2"/>
  <c r="I111" i="2"/>
  <c r="H38" i="2"/>
  <c r="H39" i="2"/>
  <c r="H49" i="2"/>
  <c r="H71" i="2"/>
  <c r="H80" i="2"/>
  <c r="H99" i="2"/>
  <c r="H101" i="2"/>
  <c r="H111" i="2"/>
  <c r="L6" i="1"/>
  <c r="L7" i="1"/>
  <c r="L8" i="1"/>
  <c r="L9" i="1"/>
  <c r="L10" i="1"/>
  <c r="L11" i="1"/>
  <c r="L12" i="1"/>
  <c r="L5" i="1"/>
  <c r="P6" i="1"/>
  <c r="P7" i="1"/>
  <c r="P8" i="1"/>
  <c r="P9" i="1"/>
  <c r="P10" i="1"/>
  <c r="P11" i="1"/>
  <c r="P5" i="1"/>
  <c r="P19" i="1"/>
  <c r="P20" i="1"/>
  <c r="P21" i="1"/>
  <c r="P22" i="1"/>
  <c r="P23" i="1"/>
  <c r="P18" i="1"/>
  <c r="D31" i="1"/>
  <c r="D32" i="1"/>
  <c r="D33" i="1"/>
  <c r="D34" i="1"/>
  <c r="D35" i="1"/>
  <c r="D36" i="1"/>
  <c r="D30" i="1"/>
  <c r="H31" i="1"/>
  <c r="H32" i="1"/>
  <c r="H33" i="1"/>
  <c r="H34" i="1"/>
  <c r="H35" i="1"/>
  <c r="H36" i="1"/>
  <c r="H37" i="1"/>
  <c r="H30" i="1"/>
  <c r="L19" i="1" l="1"/>
  <c r="L20" i="1"/>
  <c r="L21" i="1"/>
  <c r="L22" i="1"/>
  <c r="L23" i="1"/>
  <c r="L24" i="1"/>
  <c r="L25" i="1"/>
  <c r="L18" i="1"/>
  <c r="D19" i="1"/>
  <c r="D20" i="1"/>
  <c r="D21" i="1"/>
  <c r="D22" i="1"/>
  <c r="D23" i="1"/>
  <c r="D24" i="1"/>
  <c r="D25" i="1"/>
  <c r="D18" i="1"/>
  <c r="H6" i="1"/>
  <c r="H7" i="1"/>
  <c r="H8" i="1"/>
  <c r="H9" i="1"/>
  <c r="H10" i="1"/>
  <c r="D6" i="1"/>
  <c r="D7" i="1"/>
  <c r="D8" i="1"/>
  <c r="D9" i="1"/>
  <c r="D10" i="1"/>
  <c r="D5" i="1"/>
  <c r="H25" i="1" l="1"/>
  <c r="H24" i="1"/>
  <c r="H23" i="1"/>
  <c r="H22" i="1"/>
  <c r="H21" i="1"/>
  <c r="H20" i="1"/>
  <c r="H19" i="1"/>
  <c r="H18" i="1"/>
  <c r="H5" i="1"/>
</calcChain>
</file>

<file path=xl/sharedStrings.xml><?xml version="1.0" encoding="utf-8"?>
<sst xmlns="http://schemas.openxmlformats.org/spreadsheetml/2006/main" count="224" uniqueCount="147">
  <si>
    <t>Groep 1</t>
  </si>
  <si>
    <t>Groep 2</t>
  </si>
  <si>
    <t>Groep 3</t>
  </si>
  <si>
    <t>Groep 4</t>
  </si>
  <si>
    <t>punt.</t>
  </si>
  <si>
    <t>%</t>
  </si>
  <si>
    <t>punt</t>
  </si>
  <si>
    <t xml:space="preserve">punt. </t>
  </si>
  <si>
    <t>Joost Meijer</t>
  </si>
  <si>
    <t>Demi Peters</t>
  </si>
  <si>
    <t>Yneke Goerres</t>
  </si>
  <si>
    <t>Yvonne van der Veen</t>
  </si>
  <si>
    <t>Sander Staal</t>
  </si>
  <si>
    <t>Kyra van Driel</t>
  </si>
  <si>
    <t>Senna Ensing</t>
  </si>
  <si>
    <t>Groep 5</t>
  </si>
  <si>
    <t>Janick Lanting</t>
  </si>
  <si>
    <t>Robin Scholten</t>
  </si>
  <si>
    <t>Rosanne Steenblik</t>
  </si>
  <si>
    <t>Jamey Loots</t>
  </si>
  <si>
    <t>Tussenstand na 1ste ronde</t>
  </si>
  <si>
    <t>Plaats</t>
  </si>
  <si>
    <t>Naam</t>
  </si>
  <si>
    <t>Wilmer Oostindjer</t>
  </si>
  <si>
    <t>Jari Sibma</t>
  </si>
  <si>
    <t>Merel Sibma</t>
  </si>
  <si>
    <t>Pascal Strijker</t>
  </si>
  <si>
    <t>Stef Schep</t>
  </si>
  <si>
    <t>Armando Doddema</t>
  </si>
  <si>
    <t>Merijn Wiggers</t>
  </si>
  <si>
    <t>Matheo Boxum</t>
  </si>
  <si>
    <t>Albert Hendrik Snijder</t>
  </si>
  <si>
    <t>Daniel Boxum</t>
  </si>
  <si>
    <t>Arthur Schep</t>
  </si>
  <si>
    <t>Dyon Treffers</t>
  </si>
  <si>
    <t>Lars Kootstra</t>
  </si>
  <si>
    <t>Cornelis Jan Kappen</t>
  </si>
  <si>
    <t>Mart Slim</t>
  </si>
  <si>
    <t>Jacob Noordhuis</t>
  </si>
  <si>
    <t>Maurice Pool</t>
  </si>
  <si>
    <t>Esmee Rosema</t>
  </si>
  <si>
    <t>Siebe Kortleven</t>
  </si>
  <si>
    <t>Dylano Stoter</t>
  </si>
  <si>
    <t>Jaco Hoeksma</t>
  </si>
  <si>
    <t>Simon v.d. Berg</t>
  </si>
  <si>
    <t>Maaike de Jong</t>
  </si>
  <si>
    <t>Jesse de Glee</t>
  </si>
  <si>
    <t>Bas Blanken</t>
  </si>
  <si>
    <t>Marije Bouma</t>
  </si>
  <si>
    <t>Batu Wienholts</t>
  </si>
  <si>
    <t>Aad Dobbe</t>
  </si>
  <si>
    <t>Bowe Oostwoud</t>
  </si>
  <si>
    <t>Roderick Veldhuizen</t>
  </si>
  <si>
    <t>Lyset Andringa</t>
  </si>
  <si>
    <t>Alyne Goerres</t>
  </si>
  <si>
    <t>Jort Postma</t>
  </si>
  <si>
    <t>Tieme de Boer</t>
  </si>
  <si>
    <t>Groep 7</t>
  </si>
  <si>
    <t>Siemen Jan Hommes</t>
  </si>
  <si>
    <t>Anand Dalaj</t>
  </si>
  <si>
    <t>Nout Abbes</t>
  </si>
  <si>
    <t>Janieke Bakker</t>
  </si>
  <si>
    <t>Eva Elzinga</t>
  </si>
  <si>
    <t>Erkhemee Suren</t>
  </si>
  <si>
    <t>Thomas Bouma</t>
  </si>
  <si>
    <t>Groep 8</t>
  </si>
  <si>
    <t>Anne Resnke Pijper</t>
  </si>
  <si>
    <t>Ruben Renken</t>
  </si>
  <si>
    <t>Lizzy Feitsma</t>
  </si>
  <si>
    <t>Nanne v.d. Broek</t>
  </si>
  <si>
    <t>Micha Duursma</t>
  </si>
  <si>
    <t>Sven Kootstra</t>
  </si>
  <si>
    <t>Aran Woensdrecht</t>
  </si>
  <si>
    <t>Thijs Burggraaf</t>
  </si>
  <si>
    <t>Groep 9</t>
  </si>
  <si>
    <t>Thomas Brandsma</t>
  </si>
  <si>
    <t>Herman Loots</t>
  </si>
  <si>
    <t>Dylarius Stoter</t>
  </si>
  <si>
    <t>Anar Dalaj</t>
  </si>
  <si>
    <t>Bruno Blanken</t>
  </si>
  <si>
    <t>Madelief Duursma</t>
  </si>
  <si>
    <t>Ties van Beelem</t>
  </si>
  <si>
    <t>Samantha Slager</t>
  </si>
  <si>
    <t>Bart-jan Kortleven</t>
  </si>
  <si>
    <t>Ruben van Beelem</t>
  </si>
  <si>
    <t>Sem Wolbrink</t>
  </si>
  <si>
    <t>Cedric van der Kamp</t>
  </si>
  <si>
    <t>Pim Benjamins</t>
  </si>
  <si>
    <t>Leroy Overhein</t>
  </si>
  <si>
    <t>Sky Hoghee</t>
  </si>
  <si>
    <t>Jordy Overhein</t>
  </si>
  <si>
    <t>Job Wering</t>
  </si>
  <si>
    <t>Daniela Laugeerd</t>
  </si>
  <si>
    <t>Lyonne van der Galien</t>
  </si>
  <si>
    <t>Batu Wienholst</t>
  </si>
  <si>
    <t>Jeanine van der Berg</t>
  </si>
  <si>
    <t>Marije Flikweert</t>
  </si>
  <si>
    <t>Jort  Postma</t>
  </si>
  <si>
    <t>Teake v.d Broek</t>
  </si>
  <si>
    <t>Charrel Schuller</t>
  </si>
  <si>
    <t>Groep 10</t>
  </si>
  <si>
    <t>Marijke Meijer</t>
  </si>
  <si>
    <t>Linda Janssen</t>
  </si>
  <si>
    <t>Jessy Janssen</t>
  </si>
  <si>
    <t>Anniek Wiersema</t>
  </si>
  <si>
    <t>Stijn Oldenbeuving</t>
  </si>
  <si>
    <t>Caitlin</t>
  </si>
  <si>
    <t>Anujin</t>
  </si>
  <si>
    <t>Luca Janssen</t>
  </si>
  <si>
    <t>Telmen</t>
  </si>
  <si>
    <t>Tessa Lindemulder</t>
  </si>
  <si>
    <t>Gwen Gils</t>
  </si>
  <si>
    <t>Rowan Kroon</t>
  </si>
  <si>
    <t>Vera Meloni</t>
  </si>
  <si>
    <t>Anar Dajai</t>
  </si>
  <si>
    <t>Erkehemee</t>
  </si>
  <si>
    <t>Renze van Harten</t>
  </si>
  <si>
    <t>Matthijs de Wit</t>
  </si>
  <si>
    <t>Chanel Otten</t>
  </si>
  <si>
    <t>Lennart van der Kraan</t>
  </si>
  <si>
    <t>Bas Tielken</t>
  </si>
  <si>
    <t>Esther Nijland</t>
  </si>
  <si>
    <t>Thijs Fernout</t>
  </si>
  <si>
    <t>Bo Kraiema</t>
  </si>
  <si>
    <t>Groep 6</t>
  </si>
  <si>
    <t>Sven kootstra</t>
  </si>
  <si>
    <t>Jort Abbes</t>
  </si>
  <si>
    <t>Sem Balk</t>
  </si>
  <si>
    <t>Jorik Kroon</t>
  </si>
  <si>
    <t>Ilse Mouwen</t>
  </si>
  <si>
    <t>Niels Mouwen</t>
  </si>
  <si>
    <t>Nickey Loots</t>
  </si>
  <si>
    <t>Daan Oostenbrink</t>
  </si>
  <si>
    <t>Darwin Pool</t>
  </si>
  <si>
    <t>Marjolijn de Wit</t>
  </si>
  <si>
    <t>Donna Robbermond</t>
  </si>
  <si>
    <t>Bowe Oostwout</t>
  </si>
  <si>
    <t>Liam Hijwegen</t>
  </si>
  <si>
    <t>Simeon Wekking</t>
  </si>
  <si>
    <t>Henri Schep</t>
  </si>
  <si>
    <t>Reinout Schep</t>
  </si>
  <si>
    <t>Sebastiaan Pellikaan</t>
  </si>
  <si>
    <t>Gerard Kramer</t>
  </si>
  <si>
    <t>Sil Bols</t>
  </si>
  <si>
    <t>Bart Jan Kortleven</t>
  </si>
  <si>
    <t>Ramon Geertsma</t>
  </si>
  <si>
    <t>Tussenstand na 3de ronde Regio-cup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</si>
</sst>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trike/>
      <sz val="11"/>
      <name val="Calibri"/>
      <family val="2"/>
      <charset val="1"/>
    </font>
    <font>
      <b/>
      <sz val="11"/>
      <color rgb="FF00B0F0"/>
      <name val="Calibri"/>
      <family val="2"/>
      <charset val="1"/>
    </font>
    <font>
      <b/>
      <sz val="1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37"/>
  <sheetViews>
    <sheetView tabSelected="1" zoomScaleNormal="100" workbookViewId="0">
      <selection activeCell="E40" sqref="E40"/>
    </sheetView>
  </sheetViews>
  <sheetFormatPr defaultRowHeight="15" x14ac:dyDescent="0.25"/>
  <cols>
    <col min="1" max="1" width="8.5703125"/>
    <col min="2" max="2" width="19.85546875"/>
    <col min="3" max="3" width="7"/>
    <col min="4" max="5" width="8.5703125"/>
    <col min="6" max="6" width="24.28515625"/>
    <col min="7" max="9" width="8.5703125"/>
    <col min="10" max="10" width="20"/>
    <col min="11" max="11" width="8.5703125"/>
    <col min="12" max="12" width="7.7109375"/>
    <col min="13" max="13" width="9.42578125"/>
    <col min="14" max="14" width="19.7109375"/>
    <col min="15" max="15" width="8.5703125"/>
    <col min="16" max="16" width="9.42578125" bestFit="1" customWidth="1"/>
    <col min="17" max="1025" width="8.5703125"/>
  </cols>
  <sheetData>
    <row r="3" spans="2:16" x14ac:dyDescent="0.25">
      <c r="B3" s="1" t="s">
        <v>0</v>
      </c>
      <c r="C3" s="1"/>
      <c r="F3" s="2" t="s">
        <v>1</v>
      </c>
      <c r="J3" s="2" t="s">
        <v>2</v>
      </c>
      <c r="N3" s="2" t="s">
        <v>3</v>
      </c>
    </row>
    <row r="4" spans="2:16" x14ac:dyDescent="0.25">
      <c r="B4" s="1"/>
      <c r="C4" s="1" t="s">
        <v>4</v>
      </c>
      <c r="D4" s="2" t="s">
        <v>5</v>
      </c>
      <c r="G4" s="2" t="s">
        <v>4</v>
      </c>
      <c r="H4" s="2" t="s">
        <v>5</v>
      </c>
      <c r="K4" s="2" t="s">
        <v>6</v>
      </c>
      <c r="L4" t="s">
        <v>5</v>
      </c>
      <c r="O4" s="2" t="s">
        <v>7</v>
      </c>
      <c r="P4" s="2" t="s">
        <v>5</v>
      </c>
    </row>
    <row r="5" spans="2:16" x14ac:dyDescent="0.25">
      <c r="B5" s="3" t="s">
        <v>32</v>
      </c>
      <c r="C5" s="3">
        <v>8</v>
      </c>
      <c r="D5" s="4">
        <f>C5/10*100</f>
        <v>80</v>
      </c>
      <c r="E5" s="3"/>
      <c r="F5" t="s">
        <v>9</v>
      </c>
      <c r="G5" s="3">
        <v>8</v>
      </c>
      <c r="H5" s="4">
        <f t="shared" ref="H5:H10" si="0">G5/10*100</f>
        <v>80</v>
      </c>
      <c r="I5" s="3"/>
      <c r="J5" s="3" t="s">
        <v>35</v>
      </c>
      <c r="K5" s="3">
        <v>13</v>
      </c>
      <c r="L5" s="5">
        <f>K5/14*100</f>
        <v>92.857142857142861</v>
      </c>
      <c r="N5" s="3" t="s">
        <v>17</v>
      </c>
      <c r="O5" s="3">
        <v>9</v>
      </c>
      <c r="P5" s="4">
        <f>O5/12*100</f>
        <v>75</v>
      </c>
    </row>
    <row r="6" spans="2:16" x14ac:dyDescent="0.25">
      <c r="B6" s="6" t="s">
        <v>142</v>
      </c>
      <c r="C6" s="6">
        <v>6</v>
      </c>
      <c r="D6" s="4">
        <f t="shared" ref="D6:D10" si="1">C6/10*100</f>
        <v>60</v>
      </c>
      <c r="E6" s="3"/>
      <c r="F6" s="3" t="s">
        <v>141</v>
      </c>
      <c r="G6" s="3">
        <v>8</v>
      </c>
      <c r="H6" s="4">
        <f t="shared" si="0"/>
        <v>80</v>
      </c>
      <c r="I6" s="3"/>
      <c r="J6" s="3" t="s">
        <v>139</v>
      </c>
      <c r="K6" s="3">
        <v>10</v>
      </c>
      <c r="L6" s="5">
        <f t="shared" ref="L6:L12" si="2">K6/14*100</f>
        <v>71.428571428571431</v>
      </c>
      <c r="N6" s="3" t="s">
        <v>40</v>
      </c>
      <c r="O6" s="3">
        <v>7</v>
      </c>
      <c r="P6" s="4">
        <f t="shared" ref="P6:P11" si="3">O6/12*100</f>
        <v>58.333333333333336</v>
      </c>
    </row>
    <row r="7" spans="2:16" x14ac:dyDescent="0.25">
      <c r="B7" s="6" t="s">
        <v>12</v>
      </c>
      <c r="C7" s="6">
        <v>6</v>
      </c>
      <c r="D7" s="4">
        <f t="shared" si="1"/>
        <v>60</v>
      </c>
      <c r="E7" s="3"/>
      <c r="F7" s="3" t="s">
        <v>140</v>
      </c>
      <c r="G7" s="3">
        <v>7</v>
      </c>
      <c r="H7" s="4">
        <f t="shared" si="0"/>
        <v>70</v>
      </c>
      <c r="I7" s="3"/>
      <c r="J7" s="3" t="s">
        <v>47</v>
      </c>
      <c r="K7" s="3">
        <v>9</v>
      </c>
      <c r="L7" s="5">
        <f t="shared" si="2"/>
        <v>64.285714285714292</v>
      </c>
      <c r="N7" s="3" t="s">
        <v>58</v>
      </c>
      <c r="O7" s="3">
        <v>7</v>
      </c>
      <c r="P7" s="4">
        <f t="shared" si="3"/>
        <v>58.333333333333336</v>
      </c>
    </row>
    <row r="8" spans="2:16" x14ac:dyDescent="0.25">
      <c r="B8" s="6" t="s">
        <v>30</v>
      </c>
      <c r="C8" s="6">
        <v>5</v>
      </c>
      <c r="D8" s="4">
        <f t="shared" si="1"/>
        <v>50</v>
      </c>
      <c r="E8" s="3"/>
      <c r="F8" s="3" t="s">
        <v>16</v>
      </c>
      <c r="G8" s="3">
        <v>3</v>
      </c>
      <c r="H8" s="4">
        <f t="shared" si="0"/>
        <v>30</v>
      </c>
      <c r="I8" s="3"/>
      <c r="J8" s="3" t="s">
        <v>39</v>
      </c>
      <c r="K8" s="3">
        <v>7</v>
      </c>
      <c r="L8" s="5">
        <f t="shared" si="2"/>
        <v>50</v>
      </c>
      <c r="N8" s="3" t="s">
        <v>136</v>
      </c>
      <c r="O8" s="3">
        <v>7</v>
      </c>
      <c r="P8" s="4">
        <f t="shared" si="3"/>
        <v>58.333333333333336</v>
      </c>
    </row>
    <row r="9" spans="2:16" x14ac:dyDescent="0.25">
      <c r="B9" s="6" t="s">
        <v>143</v>
      </c>
      <c r="C9" s="6">
        <v>4</v>
      </c>
      <c r="D9" s="4">
        <f t="shared" si="1"/>
        <v>40</v>
      </c>
      <c r="E9" s="3"/>
      <c r="F9" s="3" t="s">
        <v>37</v>
      </c>
      <c r="G9" s="3">
        <v>2</v>
      </c>
      <c r="H9" s="4">
        <f t="shared" si="0"/>
        <v>20</v>
      </c>
      <c r="I9" s="3"/>
      <c r="J9" s="3" t="s">
        <v>29</v>
      </c>
      <c r="K9" s="3">
        <v>6</v>
      </c>
      <c r="L9" s="5">
        <f t="shared" si="2"/>
        <v>42.857142857142854</v>
      </c>
      <c r="N9" s="3" t="s">
        <v>137</v>
      </c>
      <c r="O9" s="3">
        <v>5</v>
      </c>
      <c r="P9" s="4">
        <f t="shared" si="3"/>
        <v>41.666666666666671</v>
      </c>
    </row>
    <row r="10" spans="2:16" x14ac:dyDescent="0.25">
      <c r="B10" s="6" t="s">
        <v>144</v>
      </c>
      <c r="C10" s="6">
        <v>1</v>
      </c>
      <c r="D10" s="4">
        <f t="shared" si="1"/>
        <v>10</v>
      </c>
      <c r="E10" s="3"/>
      <c r="F10" s="3" t="s">
        <v>8</v>
      </c>
      <c r="G10" s="3">
        <v>2</v>
      </c>
      <c r="H10" s="4">
        <f t="shared" si="0"/>
        <v>20</v>
      </c>
      <c r="I10" s="3"/>
      <c r="J10" s="3" t="s">
        <v>41</v>
      </c>
      <c r="K10" s="3">
        <v>5</v>
      </c>
      <c r="L10" s="5">
        <f t="shared" si="2"/>
        <v>35.714285714285715</v>
      </c>
      <c r="N10" s="3" t="s">
        <v>138</v>
      </c>
      <c r="O10" s="3">
        <v>4</v>
      </c>
      <c r="P10" s="4">
        <f t="shared" si="3"/>
        <v>33.333333333333329</v>
      </c>
    </row>
    <row r="11" spans="2:16" x14ac:dyDescent="0.25">
      <c r="B11" s="6"/>
      <c r="C11" s="6"/>
      <c r="D11" s="3"/>
      <c r="E11" s="3"/>
      <c r="F11" s="3"/>
      <c r="G11" s="3"/>
      <c r="H11" s="4"/>
      <c r="I11" s="3"/>
      <c r="J11" s="3" t="s">
        <v>42</v>
      </c>
      <c r="K11" s="3">
        <v>4</v>
      </c>
      <c r="L11" s="5">
        <f t="shared" si="2"/>
        <v>28.571428571428569</v>
      </c>
      <c r="N11" s="3" t="s">
        <v>60</v>
      </c>
      <c r="O11" s="3">
        <v>3</v>
      </c>
      <c r="P11" s="4">
        <f t="shared" si="3"/>
        <v>25</v>
      </c>
    </row>
    <row r="12" spans="2:16" x14ac:dyDescent="0.25">
      <c r="B12" s="6"/>
      <c r="C12" s="6"/>
      <c r="D12" s="3"/>
      <c r="E12" s="3"/>
      <c r="G12" s="3"/>
      <c r="H12" s="4"/>
      <c r="I12" s="3"/>
      <c r="J12" s="3" t="s">
        <v>49</v>
      </c>
      <c r="K12" s="3">
        <v>2</v>
      </c>
      <c r="L12" s="5">
        <f t="shared" si="2"/>
        <v>14.285714285714285</v>
      </c>
      <c r="N12" s="3"/>
      <c r="O12" s="3"/>
      <c r="P12" s="4"/>
    </row>
    <row r="13" spans="2:16" x14ac:dyDescent="0.25"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6" x14ac:dyDescent="0.25">
      <c r="B14" s="3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6" x14ac:dyDescent="0.25">
      <c r="B15" s="7"/>
      <c r="C15" s="3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6" x14ac:dyDescent="0.25">
      <c r="B16" s="7" t="s">
        <v>15</v>
      </c>
      <c r="C16" s="3"/>
      <c r="D16" s="3"/>
      <c r="E16" s="3"/>
      <c r="F16" s="7" t="s">
        <v>124</v>
      </c>
      <c r="G16" s="7"/>
      <c r="H16" s="7"/>
      <c r="I16" s="3"/>
      <c r="J16" s="7" t="s">
        <v>57</v>
      </c>
      <c r="N16" s="2" t="s">
        <v>65</v>
      </c>
    </row>
    <row r="17" spans="2:16" x14ac:dyDescent="0.25">
      <c r="B17" s="3"/>
      <c r="C17" s="7" t="s">
        <v>4</v>
      </c>
      <c r="D17" s="7" t="s">
        <v>5</v>
      </c>
      <c r="E17" s="3"/>
      <c r="F17" s="7"/>
      <c r="G17" s="7" t="s">
        <v>6</v>
      </c>
      <c r="H17" s="7" t="s">
        <v>5</v>
      </c>
      <c r="I17" s="3"/>
      <c r="J17" s="7"/>
      <c r="K17" s="7" t="s">
        <v>4</v>
      </c>
      <c r="L17" s="7" t="s">
        <v>5</v>
      </c>
      <c r="O17" s="2" t="s">
        <v>6</v>
      </c>
      <c r="P17" s="2" t="s">
        <v>5</v>
      </c>
    </row>
    <row r="18" spans="2:16" x14ac:dyDescent="0.25">
      <c r="B18" s="3" t="s">
        <v>62</v>
      </c>
      <c r="C18" s="3">
        <v>11</v>
      </c>
      <c r="D18" s="4">
        <f>C18/14*100</f>
        <v>78.571428571428569</v>
      </c>
      <c r="E18" s="3"/>
      <c r="F18" s="3" t="s">
        <v>91</v>
      </c>
      <c r="G18" s="3">
        <v>12</v>
      </c>
      <c r="H18" s="4">
        <f t="shared" ref="H18:H25" si="4">G18/14*100</f>
        <v>85.714285714285708</v>
      </c>
      <c r="I18" s="3"/>
      <c r="J18" s="3" t="s">
        <v>118</v>
      </c>
      <c r="K18" s="3">
        <v>14</v>
      </c>
      <c r="L18" s="5">
        <f>K18/14*100</f>
        <v>100</v>
      </c>
      <c r="N18" t="s">
        <v>67</v>
      </c>
      <c r="O18">
        <v>8</v>
      </c>
      <c r="P18" s="5">
        <f>O18/10*100</f>
        <v>80</v>
      </c>
    </row>
    <row r="19" spans="2:16" x14ac:dyDescent="0.25">
      <c r="B19" s="3" t="s">
        <v>130</v>
      </c>
      <c r="C19" s="3">
        <v>10</v>
      </c>
      <c r="D19" s="4">
        <f t="shared" ref="D19:D25" si="5">C19/14*100</f>
        <v>71.428571428571431</v>
      </c>
      <c r="E19" s="3"/>
      <c r="F19" s="3" t="s">
        <v>59</v>
      </c>
      <c r="G19" s="3">
        <v>10</v>
      </c>
      <c r="H19" s="4">
        <f t="shared" si="4"/>
        <v>71.428571428571431</v>
      </c>
      <c r="I19" s="3"/>
      <c r="J19" s="3" t="s">
        <v>119</v>
      </c>
      <c r="K19" s="3">
        <v>12</v>
      </c>
      <c r="L19" s="5">
        <f t="shared" ref="L19:L25" si="6">K19/14*100</f>
        <v>85.714285714285708</v>
      </c>
      <c r="N19" t="s">
        <v>114</v>
      </c>
      <c r="O19">
        <v>8</v>
      </c>
      <c r="P19" s="5">
        <f t="shared" ref="P19:P23" si="7">O19/10*100</f>
        <v>80</v>
      </c>
    </row>
    <row r="20" spans="2:16" x14ac:dyDescent="0.25">
      <c r="B20" s="3" t="s">
        <v>131</v>
      </c>
      <c r="C20" s="3">
        <v>10</v>
      </c>
      <c r="D20" s="4">
        <f t="shared" si="5"/>
        <v>71.428571428571431</v>
      </c>
      <c r="E20" s="3"/>
      <c r="F20" s="3" t="s">
        <v>125</v>
      </c>
      <c r="G20" s="3">
        <v>10</v>
      </c>
      <c r="H20" s="4">
        <f t="shared" si="4"/>
        <v>71.428571428571431</v>
      </c>
      <c r="I20" s="3"/>
      <c r="J20" s="3" t="s">
        <v>120</v>
      </c>
      <c r="K20" s="3">
        <v>10</v>
      </c>
      <c r="L20" s="5">
        <f t="shared" si="6"/>
        <v>71.428571428571431</v>
      </c>
      <c r="N20" t="s">
        <v>76</v>
      </c>
      <c r="O20">
        <v>6</v>
      </c>
      <c r="P20" s="5">
        <f t="shared" si="7"/>
        <v>60</v>
      </c>
    </row>
    <row r="21" spans="2:16" x14ac:dyDescent="0.25">
      <c r="B21" s="3" t="s">
        <v>18</v>
      </c>
      <c r="C21" s="3">
        <v>9</v>
      </c>
      <c r="D21" s="4">
        <f t="shared" si="5"/>
        <v>64.285714285714292</v>
      </c>
      <c r="E21" s="3"/>
      <c r="F21" s="3" t="s">
        <v>126</v>
      </c>
      <c r="G21" s="3">
        <v>8</v>
      </c>
      <c r="H21" s="4">
        <f t="shared" si="4"/>
        <v>57.142857142857139</v>
      </c>
      <c r="I21" s="3"/>
      <c r="J21" s="3" t="s">
        <v>121</v>
      </c>
      <c r="K21" s="3">
        <v>8</v>
      </c>
      <c r="L21" s="5">
        <f t="shared" si="6"/>
        <v>57.142857142857139</v>
      </c>
      <c r="N21" t="s">
        <v>115</v>
      </c>
      <c r="O21">
        <v>6</v>
      </c>
      <c r="P21" s="5">
        <f t="shared" si="7"/>
        <v>60</v>
      </c>
    </row>
    <row r="22" spans="2:16" x14ac:dyDescent="0.25">
      <c r="B22" s="3" t="s">
        <v>132</v>
      </c>
      <c r="C22" s="3">
        <v>7</v>
      </c>
      <c r="D22" s="4">
        <f t="shared" si="5"/>
        <v>50</v>
      </c>
      <c r="E22" s="3"/>
      <c r="F22" s="3" t="s">
        <v>55</v>
      </c>
      <c r="G22" s="3">
        <v>8</v>
      </c>
      <c r="H22" s="4">
        <f t="shared" si="4"/>
        <v>57.142857142857139</v>
      </c>
      <c r="I22" s="3"/>
      <c r="J22" s="3" t="s">
        <v>77</v>
      </c>
      <c r="K22" s="3">
        <v>6</v>
      </c>
      <c r="L22" s="5">
        <f t="shared" si="6"/>
        <v>42.857142857142854</v>
      </c>
      <c r="N22" t="s">
        <v>116</v>
      </c>
      <c r="O22">
        <v>2</v>
      </c>
      <c r="P22" s="5">
        <f t="shared" si="7"/>
        <v>20</v>
      </c>
    </row>
    <row r="23" spans="2:16" x14ac:dyDescent="0.25">
      <c r="B23" s="3" t="s">
        <v>133</v>
      </c>
      <c r="C23" s="3">
        <v>6</v>
      </c>
      <c r="D23" s="4">
        <f t="shared" si="5"/>
        <v>42.857142857142854</v>
      </c>
      <c r="E23" s="3"/>
      <c r="F23" s="3" t="s">
        <v>127</v>
      </c>
      <c r="G23" s="3">
        <v>5</v>
      </c>
      <c r="H23" s="4">
        <f t="shared" si="4"/>
        <v>35.714285714285715</v>
      </c>
      <c r="I23" s="3"/>
      <c r="J23" s="3" t="s">
        <v>122</v>
      </c>
      <c r="K23" s="3">
        <v>5</v>
      </c>
      <c r="L23" s="5">
        <f t="shared" si="6"/>
        <v>35.714285714285715</v>
      </c>
      <c r="N23" t="s">
        <v>117</v>
      </c>
      <c r="O23">
        <v>0</v>
      </c>
      <c r="P23" s="5">
        <f t="shared" si="7"/>
        <v>0</v>
      </c>
    </row>
    <row r="24" spans="2:16" x14ac:dyDescent="0.25">
      <c r="B24" s="3" t="s">
        <v>134</v>
      </c>
      <c r="C24" s="3">
        <v>3</v>
      </c>
      <c r="D24" s="4">
        <f t="shared" si="5"/>
        <v>21.428571428571427</v>
      </c>
      <c r="E24" s="3"/>
      <c r="F24" s="3" t="s">
        <v>128</v>
      </c>
      <c r="G24" s="3">
        <v>3</v>
      </c>
      <c r="H24" s="4">
        <f t="shared" si="4"/>
        <v>21.428571428571427</v>
      </c>
      <c r="I24" s="3"/>
      <c r="J24" s="3" t="s">
        <v>123</v>
      </c>
      <c r="K24" s="3">
        <v>2</v>
      </c>
      <c r="L24" s="5">
        <f t="shared" si="6"/>
        <v>14.285714285714285</v>
      </c>
      <c r="M24" s="3"/>
      <c r="N24" s="3"/>
      <c r="P24" s="5"/>
    </row>
    <row r="25" spans="2:16" x14ac:dyDescent="0.25">
      <c r="B25" s="3" t="s">
        <v>135</v>
      </c>
      <c r="C25" s="3">
        <v>0</v>
      </c>
      <c r="D25" s="4">
        <f t="shared" si="5"/>
        <v>0</v>
      </c>
      <c r="E25" s="3"/>
      <c r="F25" s="3" t="s">
        <v>129</v>
      </c>
      <c r="G25" s="3">
        <v>0</v>
      </c>
      <c r="H25" s="4">
        <f t="shared" si="4"/>
        <v>0</v>
      </c>
      <c r="I25" s="3"/>
      <c r="J25" s="3" t="s">
        <v>19</v>
      </c>
      <c r="K25" s="3">
        <v>1</v>
      </c>
      <c r="L25" s="5">
        <f t="shared" si="6"/>
        <v>7.1428571428571423</v>
      </c>
      <c r="M25" s="3"/>
      <c r="N25" s="3"/>
      <c r="P25" s="5"/>
    </row>
    <row r="28" spans="2:16" x14ac:dyDescent="0.25">
      <c r="B28" s="11" t="s">
        <v>74</v>
      </c>
      <c r="F28" s="11" t="s">
        <v>100</v>
      </c>
    </row>
    <row r="29" spans="2:16" x14ac:dyDescent="0.25">
      <c r="C29" s="12" t="s">
        <v>4</v>
      </c>
      <c r="D29" s="12" t="s">
        <v>5</v>
      </c>
      <c r="G29" s="12" t="s">
        <v>6</v>
      </c>
      <c r="H29" s="12" t="s">
        <v>5</v>
      </c>
    </row>
    <row r="30" spans="2:16" x14ac:dyDescent="0.25">
      <c r="B30" t="s">
        <v>109</v>
      </c>
      <c r="C30">
        <v>9</v>
      </c>
      <c r="D30" s="5">
        <f>C30/12*100</f>
        <v>75</v>
      </c>
      <c r="F30" t="s">
        <v>101</v>
      </c>
      <c r="G30">
        <v>12</v>
      </c>
      <c r="H30" s="5">
        <f>G30/14*100</f>
        <v>85.714285714285708</v>
      </c>
    </row>
    <row r="31" spans="2:16" x14ac:dyDescent="0.25">
      <c r="B31" t="s">
        <v>79</v>
      </c>
      <c r="C31">
        <v>9</v>
      </c>
      <c r="D31" s="5">
        <f t="shared" ref="D31:D36" si="8">C31/12*100</f>
        <v>75</v>
      </c>
      <c r="F31" t="s">
        <v>102</v>
      </c>
      <c r="G31">
        <v>12</v>
      </c>
      <c r="H31" s="5">
        <f t="shared" ref="H31:H37" si="9">G31/14*100</f>
        <v>85.714285714285708</v>
      </c>
    </row>
    <row r="32" spans="2:16" x14ac:dyDescent="0.25">
      <c r="B32" t="s">
        <v>145</v>
      </c>
      <c r="C32">
        <v>7</v>
      </c>
      <c r="D32" s="5">
        <f t="shared" si="8"/>
        <v>58.333333333333336</v>
      </c>
      <c r="F32" t="s">
        <v>103</v>
      </c>
      <c r="G32">
        <v>10</v>
      </c>
      <c r="H32" s="5">
        <f t="shared" si="9"/>
        <v>71.428571428571431</v>
      </c>
    </row>
    <row r="33" spans="2:8" x14ac:dyDescent="0.25">
      <c r="B33" t="s">
        <v>110</v>
      </c>
      <c r="C33">
        <v>7</v>
      </c>
      <c r="D33" s="5">
        <f t="shared" si="8"/>
        <v>58.333333333333336</v>
      </c>
      <c r="F33" t="s">
        <v>104</v>
      </c>
      <c r="G33">
        <v>8</v>
      </c>
      <c r="H33" s="5">
        <f t="shared" si="9"/>
        <v>57.142857142857139</v>
      </c>
    </row>
    <row r="34" spans="2:8" x14ac:dyDescent="0.25">
      <c r="B34" t="s">
        <v>111</v>
      </c>
      <c r="C34">
        <v>5</v>
      </c>
      <c r="D34" s="5">
        <f t="shared" si="8"/>
        <v>41.666666666666671</v>
      </c>
      <c r="F34" t="s">
        <v>105</v>
      </c>
      <c r="G34">
        <v>6</v>
      </c>
      <c r="H34" s="5">
        <f t="shared" si="9"/>
        <v>42.857142857142854</v>
      </c>
    </row>
    <row r="35" spans="2:8" x14ac:dyDescent="0.25">
      <c r="B35" t="s">
        <v>112</v>
      </c>
      <c r="C35">
        <v>4</v>
      </c>
      <c r="D35" s="5">
        <f t="shared" si="8"/>
        <v>33.333333333333329</v>
      </c>
      <c r="F35" t="s">
        <v>106</v>
      </c>
      <c r="G35">
        <v>4</v>
      </c>
      <c r="H35" s="5">
        <f t="shared" si="9"/>
        <v>28.571428571428569</v>
      </c>
    </row>
    <row r="36" spans="2:8" x14ac:dyDescent="0.25">
      <c r="B36" t="s">
        <v>113</v>
      </c>
      <c r="C36">
        <v>1</v>
      </c>
      <c r="D36" s="5">
        <f t="shared" si="8"/>
        <v>8.3333333333333321</v>
      </c>
      <c r="F36" t="s">
        <v>107</v>
      </c>
      <c r="G36">
        <v>3</v>
      </c>
      <c r="H36" s="5">
        <f t="shared" si="9"/>
        <v>21.428571428571427</v>
      </c>
    </row>
    <row r="37" spans="2:8" x14ac:dyDescent="0.25">
      <c r="D37" s="5"/>
      <c r="F37" t="s">
        <v>108</v>
      </c>
      <c r="G37">
        <v>1</v>
      </c>
      <c r="H37" s="5">
        <f t="shared" si="9"/>
        <v>7.1428571428571423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0"/>
  <sheetViews>
    <sheetView topLeftCell="D28" zoomScaleNormal="100" workbookViewId="0">
      <selection activeCell="M106" sqref="M106"/>
    </sheetView>
  </sheetViews>
  <sheetFormatPr defaultRowHeight="15" x14ac:dyDescent="0.25"/>
  <cols>
    <col min="1" max="1" width="8.5703125"/>
    <col min="2" max="2" width="24.28515625"/>
    <col min="3" max="7" width="8.5703125"/>
    <col min="8" max="8" width="19.85546875"/>
    <col min="9" max="11" width="8.5703125"/>
    <col min="12" max="12" width="19.140625" bestFit="1" customWidth="1"/>
    <col min="13" max="1024" width="8.5703125"/>
  </cols>
  <sheetData>
    <row r="2" spans="1:13" x14ac:dyDescent="0.25">
      <c r="B2" s="14" t="s">
        <v>20</v>
      </c>
      <c r="C2" s="14"/>
      <c r="D2" s="9"/>
      <c r="E2" s="1"/>
      <c r="F2" s="1"/>
      <c r="G2" s="15" t="s">
        <v>146</v>
      </c>
      <c r="H2" s="15"/>
      <c r="I2" s="15"/>
      <c r="L2" s="13"/>
      <c r="M2" s="13"/>
    </row>
    <row r="4" spans="1:13" x14ac:dyDescent="0.25">
      <c r="A4" s="2" t="s">
        <v>21</v>
      </c>
      <c r="B4" s="2" t="s">
        <v>22</v>
      </c>
      <c r="C4" s="2" t="s">
        <v>5</v>
      </c>
      <c r="E4" s="2"/>
      <c r="G4" s="12" t="s">
        <v>21</v>
      </c>
      <c r="H4" s="2" t="s">
        <v>22</v>
      </c>
      <c r="I4" s="2" t="s">
        <v>5</v>
      </c>
    </row>
    <row r="5" spans="1:13" x14ac:dyDescent="0.25">
      <c r="A5" s="10">
        <v>1</v>
      </c>
      <c r="B5" s="3" t="s">
        <v>23</v>
      </c>
      <c r="G5" s="12">
        <v>1</v>
      </c>
      <c r="H5" s="3" t="s">
        <v>32</v>
      </c>
      <c r="I5" s="3">
        <v>230</v>
      </c>
    </row>
    <row r="6" spans="1:13" x14ac:dyDescent="0.25">
      <c r="A6" s="2">
        <v>2</v>
      </c>
      <c r="B6" t="s">
        <v>24</v>
      </c>
      <c r="G6" s="12">
        <v>2</v>
      </c>
      <c r="H6" s="3" t="s">
        <v>30</v>
      </c>
      <c r="I6" s="3">
        <v>220</v>
      </c>
    </row>
    <row r="7" spans="1:13" x14ac:dyDescent="0.25">
      <c r="A7" s="2">
        <v>3</v>
      </c>
      <c r="B7" t="s">
        <v>25</v>
      </c>
      <c r="G7" s="12">
        <v>3</v>
      </c>
      <c r="H7" t="s">
        <v>41</v>
      </c>
      <c r="I7">
        <v>183</v>
      </c>
    </row>
    <row r="8" spans="1:13" x14ac:dyDescent="0.25">
      <c r="A8" s="2"/>
      <c r="G8" s="12">
        <v>4</v>
      </c>
      <c r="H8" t="s">
        <v>71</v>
      </c>
      <c r="I8">
        <v>178</v>
      </c>
    </row>
    <row r="9" spans="1:13" x14ac:dyDescent="0.25">
      <c r="A9" s="2">
        <v>4</v>
      </c>
      <c r="B9" t="s">
        <v>26</v>
      </c>
      <c r="G9" s="12">
        <v>5</v>
      </c>
      <c r="H9" s="3" t="s">
        <v>35</v>
      </c>
      <c r="I9" s="3">
        <v>175</v>
      </c>
    </row>
    <row r="10" spans="1:13" x14ac:dyDescent="0.25">
      <c r="A10" s="2">
        <v>5</v>
      </c>
      <c r="B10" t="s">
        <v>27</v>
      </c>
      <c r="G10" s="12">
        <v>6</v>
      </c>
      <c r="H10" t="s">
        <v>77</v>
      </c>
      <c r="I10">
        <v>164</v>
      </c>
    </row>
    <row r="11" spans="1:13" x14ac:dyDescent="0.25">
      <c r="A11" s="2"/>
      <c r="B11" t="s">
        <v>28</v>
      </c>
      <c r="G11" s="12">
        <v>7</v>
      </c>
      <c r="H11" t="s">
        <v>42</v>
      </c>
      <c r="I11">
        <v>160</v>
      </c>
    </row>
    <row r="12" spans="1:13" x14ac:dyDescent="0.25">
      <c r="G12" s="12">
        <v>8</v>
      </c>
      <c r="H12" s="3" t="s">
        <v>29</v>
      </c>
      <c r="I12">
        <v>156</v>
      </c>
    </row>
    <row r="13" spans="1:13" x14ac:dyDescent="0.25">
      <c r="G13" s="12">
        <v>9</v>
      </c>
      <c r="H13" t="s">
        <v>67</v>
      </c>
      <c r="I13">
        <v>151</v>
      </c>
    </row>
    <row r="14" spans="1:13" x14ac:dyDescent="0.25">
      <c r="G14" s="12">
        <v>10</v>
      </c>
      <c r="H14" t="s">
        <v>83</v>
      </c>
      <c r="I14">
        <v>150</v>
      </c>
    </row>
    <row r="15" spans="1:13" x14ac:dyDescent="0.25">
      <c r="G15" s="12"/>
      <c r="H15" t="s">
        <v>47</v>
      </c>
      <c r="I15">
        <v>150</v>
      </c>
    </row>
    <row r="16" spans="1:13" x14ac:dyDescent="0.25">
      <c r="G16" s="12"/>
      <c r="H16" s="3" t="s">
        <v>59</v>
      </c>
      <c r="I16">
        <v>150</v>
      </c>
    </row>
    <row r="17" spans="7:9" x14ac:dyDescent="0.25">
      <c r="G17" s="12">
        <v>13</v>
      </c>
      <c r="H17" t="s">
        <v>9</v>
      </c>
      <c r="I17">
        <v>147</v>
      </c>
    </row>
    <row r="18" spans="7:9" x14ac:dyDescent="0.25">
      <c r="G18" s="12">
        <v>14</v>
      </c>
      <c r="H18" t="s">
        <v>40</v>
      </c>
      <c r="I18">
        <v>144</v>
      </c>
    </row>
    <row r="19" spans="7:9" x14ac:dyDescent="0.25">
      <c r="G19" s="12"/>
      <c r="H19" t="s">
        <v>78</v>
      </c>
      <c r="I19">
        <v>144</v>
      </c>
    </row>
    <row r="20" spans="7:9" x14ac:dyDescent="0.25">
      <c r="G20" s="12"/>
      <c r="H20" s="6" t="s">
        <v>51</v>
      </c>
      <c r="I20">
        <v>144</v>
      </c>
    </row>
    <row r="21" spans="7:9" x14ac:dyDescent="0.25">
      <c r="G21" s="12">
        <v>17</v>
      </c>
      <c r="H21" s="6" t="s">
        <v>131</v>
      </c>
      <c r="I21">
        <v>142</v>
      </c>
    </row>
    <row r="22" spans="7:9" x14ac:dyDescent="0.25">
      <c r="G22" s="12">
        <v>18</v>
      </c>
      <c r="H22" t="s">
        <v>16</v>
      </c>
      <c r="I22">
        <v>140</v>
      </c>
    </row>
    <row r="23" spans="7:9" x14ac:dyDescent="0.25">
      <c r="G23" s="12">
        <v>19</v>
      </c>
      <c r="H23" s="3" t="s">
        <v>58</v>
      </c>
      <c r="I23">
        <v>137</v>
      </c>
    </row>
    <row r="24" spans="7:9" x14ac:dyDescent="0.25">
      <c r="G24" s="12">
        <v>20</v>
      </c>
      <c r="H24" t="s">
        <v>17</v>
      </c>
      <c r="I24">
        <v>133</v>
      </c>
    </row>
    <row r="25" spans="7:9" x14ac:dyDescent="0.25">
      <c r="G25" s="12">
        <v>21</v>
      </c>
      <c r="H25" t="s">
        <v>76</v>
      </c>
      <c r="I25">
        <v>131</v>
      </c>
    </row>
    <row r="26" spans="7:9" x14ac:dyDescent="0.25">
      <c r="G26" s="12">
        <v>22</v>
      </c>
      <c r="H26" s="3" t="s">
        <v>62</v>
      </c>
      <c r="I26">
        <v>129</v>
      </c>
    </row>
    <row r="27" spans="7:9" x14ac:dyDescent="0.25">
      <c r="G27" s="12"/>
      <c r="H27" t="s">
        <v>91</v>
      </c>
      <c r="I27">
        <v>129</v>
      </c>
    </row>
    <row r="28" spans="7:9" x14ac:dyDescent="0.25">
      <c r="G28" s="12">
        <v>24</v>
      </c>
      <c r="H28" t="s">
        <v>18</v>
      </c>
      <c r="I28">
        <v>121</v>
      </c>
    </row>
    <row r="29" spans="7:9" x14ac:dyDescent="0.25">
      <c r="G29" s="12"/>
      <c r="H29" t="s">
        <v>14</v>
      </c>
      <c r="I29">
        <v>121</v>
      </c>
    </row>
    <row r="30" spans="7:9" x14ac:dyDescent="0.25">
      <c r="G30" s="12">
        <v>26</v>
      </c>
      <c r="H30" t="s">
        <v>34</v>
      </c>
      <c r="I30">
        <v>120</v>
      </c>
    </row>
    <row r="31" spans="7:9" x14ac:dyDescent="0.25">
      <c r="G31" s="12">
        <v>27</v>
      </c>
      <c r="H31" t="s">
        <v>109</v>
      </c>
      <c r="I31">
        <v>118</v>
      </c>
    </row>
    <row r="32" spans="7:9" x14ac:dyDescent="0.25">
      <c r="G32" s="12">
        <v>28</v>
      </c>
      <c r="H32" t="s">
        <v>12</v>
      </c>
      <c r="I32">
        <v>110</v>
      </c>
    </row>
    <row r="33" spans="7:9" x14ac:dyDescent="0.25">
      <c r="G33" s="12">
        <v>29</v>
      </c>
      <c r="H33" t="s">
        <v>118</v>
      </c>
      <c r="I33">
        <v>100</v>
      </c>
    </row>
    <row r="34" spans="7:9" x14ac:dyDescent="0.25">
      <c r="G34" s="12">
        <v>30</v>
      </c>
      <c r="H34" t="s">
        <v>79</v>
      </c>
      <c r="I34">
        <v>96</v>
      </c>
    </row>
    <row r="35" spans="7:9" x14ac:dyDescent="0.25">
      <c r="G35" s="12"/>
      <c r="H35" s="3" t="s">
        <v>60</v>
      </c>
      <c r="I35">
        <v>96</v>
      </c>
    </row>
    <row r="36" spans="7:9" x14ac:dyDescent="0.25">
      <c r="G36" s="12">
        <v>32</v>
      </c>
      <c r="H36" s="3" t="s">
        <v>81</v>
      </c>
      <c r="I36">
        <v>92</v>
      </c>
    </row>
    <row r="37" spans="7:9" x14ac:dyDescent="0.25">
      <c r="G37" s="12">
        <v>33</v>
      </c>
      <c r="H37" s="3" t="s">
        <v>63</v>
      </c>
      <c r="I37">
        <v>89</v>
      </c>
    </row>
    <row r="38" spans="7:9" x14ac:dyDescent="0.25">
      <c r="G38" s="12">
        <v>34</v>
      </c>
      <c r="H38" t="str">
        <f>'uitslagen 3de ronde regio-cup'!F30</f>
        <v>Marijke Meijer</v>
      </c>
      <c r="I38" s="5">
        <f>'uitslagen 3de ronde regio-cup'!H30</f>
        <v>85.714285714285708</v>
      </c>
    </row>
    <row r="39" spans="7:9" x14ac:dyDescent="0.25">
      <c r="G39" s="12"/>
      <c r="H39" t="str">
        <f>'uitslagen 3de ronde regio-cup'!F31</f>
        <v>Linda Janssen</v>
      </c>
      <c r="I39" s="5">
        <f>'uitslagen 3de ronde regio-cup'!H31</f>
        <v>85.714285714285708</v>
      </c>
    </row>
    <row r="40" spans="7:9" x14ac:dyDescent="0.25">
      <c r="G40" s="12"/>
      <c r="H40" t="s">
        <v>66</v>
      </c>
      <c r="I40">
        <v>86</v>
      </c>
    </row>
    <row r="41" spans="7:9" x14ac:dyDescent="0.25">
      <c r="G41" s="12"/>
      <c r="H41" t="s">
        <v>119</v>
      </c>
      <c r="I41">
        <v>86</v>
      </c>
    </row>
    <row r="42" spans="7:9" x14ac:dyDescent="0.25">
      <c r="G42" s="12"/>
      <c r="H42" t="s">
        <v>75</v>
      </c>
      <c r="I42">
        <v>86</v>
      </c>
    </row>
    <row r="43" spans="7:9" x14ac:dyDescent="0.25">
      <c r="G43" s="12">
        <v>39</v>
      </c>
      <c r="H43" t="s">
        <v>36</v>
      </c>
      <c r="I43">
        <v>80</v>
      </c>
    </row>
    <row r="44" spans="7:9" x14ac:dyDescent="0.25">
      <c r="G44" s="12"/>
      <c r="H44" t="s">
        <v>141</v>
      </c>
      <c r="I44">
        <v>80</v>
      </c>
    </row>
    <row r="45" spans="7:9" x14ac:dyDescent="0.25">
      <c r="G45" s="12"/>
      <c r="H45" t="s">
        <v>39</v>
      </c>
      <c r="I45">
        <v>80</v>
      </c>
    </row>
    <row r="46" spans="7:9" x14ac:dyDescent="0.25">
      <c r="G46" s="12">
        <v>42</v>
      </c>
      <c r="H46" s="3" t="s">
        <v>97</v>
      </c>
      <c r="I46">
        <v>78</v>
      </c>
    </row>
    <row r="47" spans="7:9" x14ac:dyDescent="0.25">
      <c r="G47" s="12">
        <v>43</v>
      </c>
      <c r="H47" s="6" t="s">
        <v>96</v>
      </c>
      <c r="I47">
        <v>71</v>
      </c>
    </row>
    <row r="48" spans="7:9" x14ac:dyDescent="0.25">
      <c r="G48" s="12"/>
      <c r="H48" s="3" t="s">
        <v>93</v>
      </c>
      <c r="I48">
        <v>71</v>
      </c>
    </row>
    <row r="49" spans="7:12" x14ac:dyDescent="0.25">
      <c r="G49" s="12"/>
      <c r="H49" t="str">
        <f>'uitslagen 3de ronde regio-cup'!F32</f>
        <v>Jessy Janssen</v>
      </c>
      <c r="I49" s="5">
        <f>'uitslagen 3de ronde regio-cup'!H32</f>
        <v>71.428571428571431</v>
      </c>
    </row>
    <row r="50" spans="7:12" x14ac:dyDescent="0.25">
      <c r="G50" s="12"/>
      <c r="H50" t="s">
        <v>120</v>
      </c>
      <c r="I50">
        <v>71</v>
      </c>
    </row>
    <row r="51" spans="7:12" x14ac:dyDescent="0.25">
      <c r="G51" s="12"/>
      <c r="H51" t="s">
        <v>139</v>
      </c>
      <c r="I51">
        <v>71</v>
      </c>
    </row>
    <row r="52" spans="7:12" x14ac:dyDescent="0.25">
      <c r="G52" s="12"/>
      <c r="H52" t="s">
        <v>130</v>
      </c>
      <c r="I52">
        <v>71</v>
      </c>
      <c r="L52" s="6"/>
    </row>
    <row r="53" spans="7:12" x14ac:dyDescent="0.25">
      <c r="G53" s="12">
        <v>49</v>
      </c>
      <c r="H53" t="s">
        <v>37</v>
      </c>
      <c r="I53">
        <v>70</v>
      </c>
    </row>
    <row r="54" spans="7:12" x14ac:dyDescent="0.25">
      <c r="G54" s="12"/>
      <c r="H54" t="s">
        <v>10</v>
      </c>
      <c r="I54">
        <v>70</v>
      </c>
    </row>
    <row r="55" spans="7:12" x14ac:dyDescent="0.25">
      <c r="G55" s="12"/>
      <c r="H55" t="s">
        <v>140</v>
      </c>
      <c r="I55">
        <v>70</v>
      </c>
    </row>
    <row r="56" spans="7:12" x14ac:dyDescent="0.25">
      <c r="G56" s="12">
        <v>52</v>
      </c>
      <c r="H56" t="s">
        <v>82</v>
      </c>
      <c r="I56">
        <v>67</v>
      </c>
    </row>
    <row r="57" spans="7:12" x14ac:dyDescent="0.25">
      <c r="G57" s="12">
        <v>53</v>
      </c>
      <c r="H57" s="3" t="s">
        <v>61</v>
      </c>
      <c r="I57">
        <v>64</v>
      </c>
    </row>
    <row r="58" spans="7:12" x14ac:dyDescent="0.25">
      <c r="G58" s="12"/>
      <c r="H58" s="3" t="s">
        <v>48</v>
      </c>
      <c r="I58">
        <v>64</v>
      </c>
    </row>
    <row r="59" spans="7:12" x14ac:dyDescent="0.25">
      <c r="G59" s="12"/>
      <c r="H59" t="s">
        <v>69</v>
      </c>
      <c r="I59">
        <v>64</v>
      </c>
    </row>
    <row r="60" spans="7:12" x14ac:dyDescent="0.25">
      <c r="G60" s="12"/>
      <c r="H60" t="s">
        <v>68</v>
      </c>
      <c r="I60">
        <v>64</v>
      </c>
    </row>
    <row r="61" spans="7:12" x14ac:dyDescent="0.25">
      <c r="G61" s="12"/>
      <c r="H61" s="6" t="s">
        <v>94</v>
      </c>
      <c r="I61">
        <v>64</v>
      </c>
    </row>
    <row r="62" spans="7:12" x14ac:dyDescent="0.25">
      <c r="G62" s="12">
        <v>58</v>
      </c>
      <c r="H62" t="s">
        <v>142</v>
      </c>
      <c r="I62">
        <v>60</v>
      </c>
    </row>
    <row r="63" spans="7:12" x14ac:dyDescent="0.25">
      <c r="G63" s="12"/>
      <c r="H63" t="s">
        <v>31</v>
      </c>
      <c r="I63">
        <v>60</v>
      </c>
    </row>
    <row r="64" spans="7:12" x14ac:dyDescent="0.25">
      <c r="G64" s="12"/>
      <c r="H64" t="s">
        <v>99</v>
      </c>
      <c r="I64">
        <v>60</v>
      </c>
    </row>
    <row r="65" spans="7:9" x14ac:dyDescent="0.25">
      <c r="G65" s="12">
        <v>61</v>
      </c>
      <c r="H65" t="s">
        <v>145</v>
      </c>
      <c r="I65">
        <v>58</v>
      </c>
    </row>
    <row r="66" spans="7:9" x14ac:dyDescent="0.25">
      <c r="G66" s="12"/>
      <c r="H66" t="s">
        <v>110</v>
      </c>
      <c r="I66">
        <v>58</v>
      </c>
    </row>
    <row r="67" spans="7:9" x14ac:dyDescent="0.25">
      <c r="G67" s="12"/>
      <c r="H67" t="s">
        <v>84</v>
      </c>
      <c r="I67">
        <v>58</v>
      </c>
    </row>
    <row r="68" spans="7:9" x14ac:dyDescent="0.25">
      <c r="G68" s="12">
        <v>64</v>
      </c>
      <c r="H68" t="s">
        <v>126</v>
      </c>
      <c r="I68">
        <v>57</v>
      </c>
    </row>
    <row r="69" spans="7:9" x14ac:dyDescent="0.25">
      <c r="G69" s="12"/>
      <c r="H69" t="s">
        <v>121</v>
      </c>
      <c r="I69">
        <v>57</v>
      </c>
    </row>
    <row r="70" spans="7:9" x14ac:dyDescent="0.25">
      <c r="G70" s="12"/>
      <c r="H70" t="s">
        <v>70</v>
      </c>
      <c r="I70">
        <v>57</v>
      </c>
    </row>
    <row r="71" spans="7:9" x14ac:dyDescent="0.25">
      <c r="G71" s="12"/>
      <c r="H71" t="str">
        <f>'uitslagen 3de ronde regio-cup'!F33</f>
        <v>Anniek Wiersema</v>
      </c>
      <c r="I71" s="5">
        <f>'uitslagen 3de ronde regio-cup'!H33</f>
        <v>57.142857142857139</v>
      </c>
    </row>
    <row r="72" spans="7:9" x14ac:dyDescent="0.25">
      <c r="G72" s="12">
        <v>68</v>
      </c>
      <c r="H72" t="s">
        <v>8</v>
      </c>
      <c r="I72">
        <v>50</v>
      </c>
    </row>
    <row r="73" spans="7:9" x14ac:dyDescent="0.25">
      <c r="G73" s="12"/>
      <c r="H73" t="s">
        <v>85</v>
      </c>
      <c r="I73">
        <v>50</v>
      </c>
    </row>
    <row r="74" spans="7:9" x14ac:dyDescent="0.25">
      <c r="G74" s="12"/>
      <c r="H74" t="s">
        <v>13</v>
      </c>
      <c r="I74">
        <v>50</v>
      </c>
    </row>
    <row r="75" spans="7:9" x14ac:dyDescent="0.25">
      <c r="G75" s="12"/>
      <c r="H75" s="6" t="s">
        <v>52</v>
      </c>
      <c r="I75">
        <v>50</v>
      </c>
    </row>
    <row r="76" spans="7:9" x14ac:dyDescent="0.25">
      <c r="G76" s="12"/>
      <c r="H76" t="s">
        <v>132</v>
      </c>
      <c r="I76">
        <v>50</v>
      </c>
    </row>
    <row r="77" spans="7:9" x14ac:dyDescent="0.25">
      <c r="G77" s="12"/>
      <c r="H77" t="s">
        <v>38</v>
      </c>
      <c r="I77">
        <v>50</v>
      </c>
    </row>
    <row r="78" spans="7:9" x14ac:dyDescent="0.25">
      <c r="G78" s="12">
        <v>74</v>
      </c>
      <c r="H78" t="s">
        <v>133</v>
      </c>
      <c r="I78">
        <v>43</v>
      </c>
    </row>
    <row r="79" spans="7:9" x14ac:dyDescent="0.25">
      <c r="G79" s="12"/>
      <c r="H79" s="6" t="s">
        <v>95</v>
      </c>
      <c r="I79">
        <v>43</v>
      </c>
    </row>
    <row r="80" spans="7:9" x14ac:dyDescent="0.25">
      <c r="G80" s="12"/>
      <c r="H80" t="str">
        <f>'uitslagen 3de ronde regio-cup'!F34</f>
        <v>Stijn Oldenbeuving</v>
      </c>
      <c r="I80" s="5">
        <f>'uitslagen 3de ronde regio-cup'!H34</f>
        <v>42.857142857142854</v>
      </c>
    </row>
    <row r="81" spans="7:9" x14ac:dyDescent="0.25">
      <c r="G81" s="12"/>
      <c r="H81" t="s">
        <v>98</v>
      </c>
      <c r="I81">
        <v>43</v>
      </c>
    </row>
    <row r="82" spans="7:9" x14ac:dyDescent="0.25">
      <c r="G82" s="12"/>
      <c r="H82" t="s">
        <v>43</v>
      </c>
      <c r="I82">
        <v>43</v>
      </c>
    </row>
    <row r="83" spans="7:9" x14ac:dyDescent="0.25">
      <c r="G83" s="12"/>
      <c r="H83" t="s">
        <v>44</v>
      </c>
      <c r="I83">
        <v>43</v>
      </c>
    </row>
    <row r="84" spans="7:9" x14ac:dyDescent="0.25">
      <c r="G84" s="12"/>
      <c r="H84" s="3" t="s">
        <v>53</v>
      </c>
      <c r="I84">
        <v>43</v>
      </c>
    </row>
    <row r="85" spans="7:9" x14ac:dyDescent="0.25">
      <c r="G85" s="12"/>
      <c r="H85" s="3" t="s">
        <v>54</v>
      </c>
      <c r="I85">
        <v>43</v>
      </c>
    </row>
    <row r="86" spans="7:9" x14ac:dyDescent="0.25">
      <c r="G86" s="12">
        <v>82</v>
      </c>
      <c r="H86" t="s">
        <v>111</v>
      </c>
      <c r="I86">
        <v>42</v>
      </c>
    </row>
    <row r="87" spans="7:9" x14ac:dyDescent="0.25">
      <c r="G87" s="12"/>
      <c r="H87" t="s">
        <v>137</v>
      </c>
      <c r="I87">
        <v>42</v>
      </c>
    </row>
    <row r="88" spans="7:9" x14ac:dyDescent="0.25">
      <c r="G88" s="12">
        <v>84</v>
      </c>
      <c r="H88" s="3" t="s">
        <v>11</v>
      </c>
      <c r="I88">
        <v>40</v>
      </c>
    </row>
    <row r="89" spans="7:9" x14ac:dyDescent="0.25">
      <c r="G89" s="12"/>
      <c r="H89" t="s">
        <v>143</v>
      </c>
      <c r="I89">
        <v>40</v>
      </c>
    </row>
    <row r="90" spans="7:9" x14ac:dyDescent="0.25">
      <c r="G90" s="12">
        <v>86</v>
      </c>
      <c r="H90" s="6" t="s">
        <v>50</v>
      </c>
      <c r="I90">
        <v>36</v>
      </c>
    </row>
    <row r="91" spans="7:9" x14ac:dyDescent="0.25">
      <c r="G91" s="12"/>
      <c r="H91" t="s">
        <v>122</v>
      </c>
      <c r="I91">
        <v>36</v>
      </c>
    </row>
    <row r="92" spans="7:9" x14ac:dyDescent="0.25">
      <c r="G92" s="12"/>
      <c r="H92" t="s">
        <v>127</v>
      </c>
      <c r="I92">
        <v>36</v>
      </c>
    </row>
    <row r="93" spans="7:9" x14ac:dyDescent="0.25">
      <c r="G93" s="12"/>
      <c r="H93" t="s">
        <v>112</v>
      </c>
      <c r="I93">
        <v>33</v>
      </c>
    </row>
    <row r="94" spans="7:9" x14ac:dyDescent="0.25">
      <c r="G94" s="12">
        <v>89</v>
      </c>
      <c r="H94" t="s">
        <v>138</v>
      </c>
      <c r="I94">
        <v>33</v>
      </c>
    </row>
    <row r="95" spans="7:9" x14ac:dyDescent="0.25">
      <c r="G95" s="12"/>
      <c r="H95" s="3" t="s">
        <v>86</v>
      </c>
      <c r="I95">
        <v>33</v>
      </c>
    </row>
    <row r="96" spans="7:9" x14ac:dyDescent="0.25">
      <c r="G96" s="12"/>
      <c r="H96" t="s">
        <v>87</v>
      </c>
      <c r="I96">
        <v>33</v>
      </c>
    </row>
    <row r="97" spans="7:9" x14ac:dyDescent="0.25">
      <c r="G97" s="12">
        <v>92</v>
      </c>
      <c r="H97" s="3" t="s">
        <v>64</v>
      </c>
      <c r="I97">
        <v>29</v>
      </c>
    </row>
    <row r="98" spans="7:9" x14ac:dyDescent="0.25">
      <c r="G98" s="12"/>
      <c r="H98" t="s">
        <v>45</v>
      </c>
      <c r="I98">
        <v>29</v>
      </c>
    </row>
    <row r="99" spans="7:9" x14ac:dyDescent="0.25">
      <c r="G99" s="12"/>
      <c r="H99" t="str">
        <f>'uitslagen 3de ronde regio-cup'!F35</f>
        <v>Caitlin</v>
      </c>
      <c r="I99" s="5">
        <f>'uitslagen 3de ronde regio-cup'!H35</f>
        <v>28.571428571428569</v>
      </c>
    </row>
    <row r="100" spans="7:9" x14ac:dyDescent="0.25">
      <c r="G100" s="12">
        <v>95</v>
      </c>
      <c r="H100" t="s">
        <v>128</v>
      </c>
      <c r="I100">
        <v>21</v>
      </c>
    </row>
    <row r="101" spans="7:9" x14ac:dyDescent="0.25">
      <c r="G101" s="12"/>
      <c r="H101" t="str">
        <f>'uitslagen 3de ronde regio-cup'!F36</f>
        <v>Anujin</v>
      </c>
      <c r="I101" s="5">
        <f>'uitslagen 3de ronde regio-cup'!H36</f>
        <v>21.428571428571427</v>
      </c>
    </row>
    <row r="102" spans="7:9" x14ac:dyDescent="0.25">
      <c r="G102" s="12"/>
      <c r="H102" t="s">
        <v>134</v>
      </c>
      <c r="I102">
        <v>21</v>
      </c>
    </row>
    <row r="103" spans="7:9" x14ac:dyDescent="0.25">
      <c r="G103" s="12">
        <v>98</v>
      </c>
      <c r="H103" t="s">
        <v>116</v>
      </c>
      <c r="I103">
        <v>20</v>
      </c>
    </row>
    <row r="104" spans="7:9" x14ac:dyDescent="0.25">
      <c r="G104" s="12">
        <v>99</v>
      </c>
      <c r="H104" t="s">
        <v>88</v>
      </c>
      <c r="I104">
        <v>17</v>
      </c>
    </row>
    <row r="105" spans="7:9" x14ac:dyDescent="0.25">
      <c r="G105" s="12"/>
      <c r="H105" t="s">
        <v>89</v>
      </c>
      <c r="I105">
        <v>17</v>
      </c>
    </row>
    <row r="106" spans="7:9" x14ac:dyDescent="0.25">
      <c r="G106" s="12">
        <v>101</v>
      </c>
      <c r="H106" s="3" t="s">
        <v>73</v>
      </c>
      <c r="I106">
        <v>14</v>
      </c>
    </row>
    <row r="107" spans="7:9" x14ac:dyDescent="0.25">
      <c r="G107" s="12"/>
      <c r="H107" s="3" t="s">
        <v>56</v>
      </c>
      <c r="I107">
        <v>14</v>
      </c>
    </row>
    <row r="108" spans="7:9" x14ac:dyDescent="0.25">
      <c r="G108" s="12"/>
      <c r="H108" t="s">
        <v>123</v>
      </c>
      <c r="I108">
        <v>14</v>
      </c>
    </row>
    <row r="109" spans="7:9" x14ac:dyDescent="0.25">
      <c r="G109" s="12">
        <v>104</v>
      </c>
      <c r="H109" t="s">
        <v>113</v>
      </c>
      <c r="I109">
        <v>8</v>
      </c>
    </row>
    <row r="110" spans="7:9" x14ac:dyDescent="0.25">
      <c r="G110" s="12">
        <v>105</v>
      </c>
      <c r="H110" s="3" t="s">
        <v>19</v>
      </c>
      <c r="I110">
        <v>7</v>
      </c>
    </row>
    <row r="111" spans="7:9" x14ac:dyDescent="0.25">
      <c r="G111" s="12"/>
      <c r="H111" t="str">
        <f>'uitslagen 3de ronde regio-cup'!F37</f>
        <v>Luca Janssen</v>
      </c>
      <c r="I111" s="5">
        <f>'uitslagen 3de ronde regio-cup'!H37</f>
        <v>7.1428571428571423</v>
      </c>
    </row>
    <row r="112" spans="7:9" x14ac:dyDescent="0.25">
      <c r="G112" s="12">
        <v>107</v>
      </c>
      <c r="H112" t="s">
        <v>90</v>
      </c>
      <c r="I112">
        <v>0</v>
      </c>
    </row>
    <row r="113" spans="8:9" x14ac:dyDescent="0.25">
      <c r="H113" t="s">
        <v>92</v>
      </c>
      <c r="I113">
        <v>0</v>
      </c>
    </row>
    <row r="114" spans="8:9" x14ac:dyDescent="0.25">
      <c r="H114" t="s">
        <v>117</v>
      </c>
      <c r="I114">
        <v>0</v>
      </c>
    </row>
    <row r="115" spans="8:9" x14ac:dyDescent="0.25">
      <c r="H115" t="s">
        <v>80</v>
      </c>
      <c r="I115">
        <v>0</v>
      </c>
    </row>
    <row r="116" spans="8:9" x14ac:dyDescent="0.25">
      <c r="H116" s="3" t="s">
        <v>72</v>
      </c>
      <c r="I116">
        <v>0</v>
      </c>
    </row>
    <row r="117" spans="8:9" x14ac:dyDescent="0.25">
      <c r="H117" t="s">
        <v>33</v>
      </c>
      <c r="I117">
        <v>0</v>
      </c>
    </row>
    <row r="118" spans="8:9" x14ac:dyDescent="0.25">
      <c r="H118" t="s">
        <v>46</v>
      </c>
      <c r="I118">
        <v>0</v>
      </c>
    </row>
    <row r="119" spans="8:9" x14ac:dyDescent="0.25">
      <c r="H119" t="s">
        <v>129</v>
      </c>
      <c r="I119">
        <v>0</v>
      </c>
    </row>
    <row r="120" spans="8:9" x14ac:dyDescent="0.25">
      <c r="H120" t="s">
        <v>135</v>
      </c>
      <c r="I120">
        <v>0</v>
      </c>
    </row>
  </sheetData>
  <mergeCells count="2">
    <mergeCell ref="B2:C2"/>
    <mergeCell ref="G2:I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3de ronde regio-cup</vt:lpstr>
      <vt:lpstr>tussenstand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Zainal Palmans</cp:lastModifiedBy>
  <cp:revision>4</cp:revision>
  <dcterms:created xsi:type="dcterms:W3CDTF">2013-11-26T15:28:45Z</dcterms:created>
  <dcterms:modified xsi:type="dcterms:W3CDTF">2018-01-29T12:55:09Z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